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Исполнение на 31.10.2014" sheetId="1" r:id="rId1"/>
    <sheet name="Исполнение план на 31.12.14" sheetId="2" r:id="rId2"/>
    <sheet name="на 31.12.2016" sheetId="3" r:id="rId3"/>
  </sheets>
  <definedNames/>
  <calcPr fullCalcOnLoad="1" refMode="R1C1"/>
</workbook>
</file>

<file path=xl/sharedStrings.xml><?xml version="1.0" encoding="utf-8"?>
<sst xmlns="http://schemas.openxmlformats.org/spreadsheetml/2006/main" count="130" uniqueCount="53">
  <si>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</si>
  <si>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</si>
  <si>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</si>
  <si>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</si>
  <si>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</si>
  <si>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</si>
  <si>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</si>
  <si>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</si>
  <si>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</si>
  <si>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</si>
  <si>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</si>
  <si>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</si>
  <si>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</si>
  <si>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</si>
  <si>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</si>
  <si>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</si>
  <si>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</si>
  <si>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</si>
  <si>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</si>
  <si>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</si>
  <si>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</si>
  <si>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</si>
  <si>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</si>
  <si>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</si>
  <si>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</si>
  <si>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</si>
  <si>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</si>
  <si>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</si>
  <si>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</si>
  <si>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</si>
  <si>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</si>
  <si>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</si>
  <si>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</si>
  <si>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</si>
  <si>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</si>
  <si>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</si>
  <si>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</si>
  <si>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</si>
  <si>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</si>
  <si>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</si>
  <si>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</si>
  <si>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</si>
  <si>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</si>
  <si>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Прочие (непредвиденные) расходы по согласованию с Советом НП СПП (СРО) или переходящие на 2015 год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</si>
  <si>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</si>
  <si>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</si>
  <si>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</si>
  <si>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</si>
  <si>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>Саморегулируемой организации "Союз проектировщиков Поволжья"</t>
  </si>
  <si>
    <t>Выплаты не связанные с оплатой труда, в т.ч. компенсация расходов членам Совета (участие в съездах, конференциях, круглых столах и т.д.)</t>
  </si>
  <si>
    <t xml:space="preserve">об исполнение сметы за 2016 год </t>
  </si>
  <si>
    <t>Приобретение оргтехники, оборудования, хоз. инвентаря и их содержание</t>
  </si>
  <si>
    <t>Остаток, переходящий на 2017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</si>
</sst>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3" fontId="3" fillId="0" borderId="10" xfId="58" applyNumberFormat="1" applyFont="1" applyBorder="1" applyAlignment="1">
      <alignment horizontal="center"/>
    </xf>
    <xf numFmtId="173" fontId="4" fillId="0" borderId="10" xfId="58" applyNumberFormat="1" applyFont="1" applyBorder="1" applyAlignment="1">
      <alignment horizontal="center"/>
    </xf>
    <xf numFmtId="173" fontId="3" fillId="0" borderId="10" xfId="58" applyNumberFormat="1" applyFont="1" applyFill="1" applyBorder="1" applyAlignment="1">
      <alignment horizontal="center"/>
    </xf>
    <xf numFmtId="173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3" fontId="38" fillId="0" borderId="10" xfId="58" applyNumberFormat="1" applyFont="1" applyBorder="1" applyAlignment="1">
      <alignment horizontal="center"/>
    </xf>
    <xf numFmtId="173" fontId="38" fillId="0" borderId="10" xfId="58" applyNumberFormat="1" applyFont="1" applyBorder="1" applyAlignment="1">
      <alignment/>
    </xf>
    <xf numFmtId="0" fontId="38" fillId="0" borderId="10" xfId="0" applyFont="1" applyBorder="1" applyAlignment="1">
      <alignment/>
    </xf>
    <xf numFmtId="173" fontId="38" fillId="0" borderId="10" xfId="0" applyNumberFormat="1" applyFont="1" applyBorder="1" applyAlignment="1">
      <alignment/>
    </xf>
    <xf numFmtId="173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3" fontId="38" fillId="0" borderId="0" xfId="0" applyNumberFormat="1" applyFont="1" applyBorder="1" applyAlignment="1">
      <alignment/>
    </xf>
    <xf numFmtId="173" fontId="39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8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173" fontId="41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3" fontId="38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9" t="s">
        <v>29</v>
      </c>
      <c r="B1" s="49"/>
      <c r="C1" s="49"/>
      <c r="D1" s="49"/>
      <c r="E1" s="49"/>
    </row>
    <row r="2" spans="1:5" ht="15.75">
      <c r="A2" s="50" t="s">
        <v>44</v>
      </c>
      <c r="B2" s="50"/>
      <c r="C2" s="50"/>
      <c r="D2" s="50"/>
      <c r="E2" s="50"/>
    </row>
    <row r="3" spans="1:5" ht="15.75">
      <c r="A3" s="50" t="s">
        <v>0</v>
      </c>
      <c r="B3" s="50"/>
      <c r="C3" s="50"/>
      <c r="D3" s="50"/>
      <c r="E3" s="50"/>
    </row>
    <row r="4" spans="1:5" ht="15.75">
      <c r="A4" s="50" t="s">
        <v>5</v>
      </c>
      <c r="B4" s="50"/>
      <c r="C4" s="50"/>
      <c r="D4" s="50"/>
      <c r="E4" s="50"/>
    </row>
    <row r="5" spans="1:5" ht="15">
      <c r="A5" s="51" t="s">
        <v>1</v>
      </c>
      <c r="B5" s="54" t="s">
        <v>2</v>
      </c>
      <c r="C5" s="39" t="s">
        <v>18</v>
      </c>
      <c r="D5" s="40"/>
      <c r="E5" s="10" t="s">
        <v>23</v>
      </c>
    </row>
    <row r="6" spans="1:5" ht="15">
      <c r="A6" s="52"/>
      <c r="B6" s="55"/>
      <c r="C6" s="41"/>
      <c r="D6" s="42"/>
      <c r="E6" s="11" t="s">
        <v>4</v>
      </c>
    </row>
    <row r="7" spans="1:5" ht="15">
      <c r="A7" s="52"/>
      <c r="B7" s="55"/>
      <c r="C7" s="40" t="s">
        <v>26</v>
      </c>
      <c r="D7" s="43" t="s">
        <v>27</v>
      </c>
      <c r="E7" s="11" t="s">
        <v>3</v>
      </c>
    </row>
    <row r="8" spans="1:5" ht="15">
      <c r="A8" s="53"/>
      <c r="B8" s="56"/>
      <c r="C8" s="42"/>
      <c r="D8" s="44"/>
      <c r="E8" s="12" t="s">
        <v>36</v>
      </c>
    </row>
    <row r="9" spans="1:5" ht="15.75">
      <c r="A9" s="45" t="s">
        <v>6</v>
      </c>
      <c r="B9" s="46"/>
      <c r="C9" s="46"/>
      <c r="D9" s="46"/>
      <c r="E9" s="47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4127000</v>
      </c>
      <c r="E12" s="18">
        <f>D12-C12</f>
        <v>-330400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35082.2</v>
      </c>
      <c r="E13" s="18">
        <f>D13-C13</f>
        <v>2582.199999999997</v>
      </c>
    </row>
    <row r="14" spans="1:5" ht="15.75">
      <c r="A14" s="1"/>
      <c r="B14" s="2" t="s">
        <v>9</v>
      </c>
      <c r="C14" s="6">
        <f>SUM(C10:C13)</f>
        <v>5920157</v>
      </c>
      <c r="D14" s="19">
        <f>SUM(D10:D13)</f>
        <v>5632339.2</v>
      </c>
      <c r="E14" s="19">
        <f>D14-C14</f>
        <v>-287817.7999999998</v>
      </c>
    </row>
    <row r="15" spans="1:5" ht="15.75">
      <c r="A15" s="45" t="s">
        <v>10</v>
      </c>
      <c r="B15" s="46"/>
      <c r="C15" s="46"/>
      <c r="D15" s="46"/>
      <c r="E15" s="47"/>
    </row>
    <row r="16" spans="1:5" ht="15.75">
      <c r="A16" s="4">
        <v>1</v>
      </c>
      <c r="B16" s="1" t="s">
        <v>37</v>
      </c>
      <c r="C16" s="7">
        <v>2746500</v>
      </c>
      <c r="D16" s="16">
        <v>2114960</v>
      </c>
      <c r="E16" s="18">
        <f aca="true" t="shared" si="0" ref="E16:E36">D16-C16</f>
        <v>-631540</v>
      </c>
    </row>
    <row r="17" spans="1:5" ht="31.5">
      <c r="A17" s="4">
        <v>2</v>
      </c>
      <c r="B17" s="14" t="s">
        <v>38</v>
      </c>
      <c r="C17" s="7">
        <v>250000</v>
      </c>
      <c r="D17" s="16">
        <v>188964</v>
      </c>
      <c r="E17" s="18">
        <f t="shared" si="0"/>
        <v>-61036</v>
      </c>
    </row>
    <row r="18" spans="1:5" ht="15.75">
      <c r="A18" s="4">
        <v>3</v>
      </c>
      <c r="B18" s="1" t="s">
        <v>32</v>
      </c>
      <c r="C18" s="7">
        <v>897193</v>
      </c>
      <c r="D18" s="16">
        <v>635452</v>
      </c>
      <c r="E18" s="18">
        <f t="shared" si="0"/>
        <v>-261741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12251.3</v>
      </c>
      <c r="E19" s="18">
        <f t="shared" si="0"/>
        <v>-27748.7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205797.8</v>
      </c>
      <c r="E20" s="18">
        <f t="shared" si="0"/>
        <v>-14202.200000000012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73810</v>
      </c>
      <c r="E21" s="18">
        <f t="shared" si="0"/>
        <v>-3190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377283.3</v>
      </c>
      <c r="E23" s="18">
        <f t="shared" si="0"/>
        <v>-84716.70000000001</v>
      </c>
    </row>
    <row r="24" spans="1:5" ht="15.75">
      <c r="A24" s="4">
        <v>9</v>
      </c>
      <c r="B24" s="1" t="s">
        <v>11</v>
      </c>
      <c r="C24" s="5">
        <v>30000</v>
      </c>
      <c r="D24" s="16">
        <v>24589.04</v>
      </c>
      <c r="E24" s="18">
        <f t="shared" si="0"/>
        <v>-5410.959999999999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91204.2</v>
      </c>
      <c r="E26" s="18">
        <f t="shared" si="0"/>
        <v>-56795.8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13644.4</v>
      </c>
      <c r="E27" s="18">
        <f t="shared" si="0"/>
        <v>-6355.6</v>
      </c>
    </row>
    <row r="28" spans="1:6" ht="15.75">
      <c r="A28" s="4">
        <v>13</v>
      </c>
      <c r="B28" s="1" t="s">
        <v>12</v>
      </c>
      <c r="C28" s="5">
        <v>70000</v>
      </c>
      <c r="D28" s="16">
        <v>50535.72</v>
      </c>
      <c r="E28" s="18">
        <f t="shared" si="0"/>
        <v>-19464.28</v>
      </c>
      <c r="F28">
        <v>1243.72</v>
      </c>
    </row>
    <row r="29" spans="1:5" ht="15.75">
      <c r="A29" s="4">
        <v>14</v>
      </c>
      <c r="B29" s="1" t="s">
        <v>13</v>
      </c>
      <c r="C29" s="5">
        <v>54000</v>
      </c>
      <c r="D29" s="16">
        <v>41476.46</v>
      </c>
      <c r="E29" s="18">
        <f t="shared" si="0"/>
        <v>-12523.54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44218.17</v>
      </c>
      <c r="E31" s="18">
        <f t="shared" si="0"/>
        <v>-5781.830000000002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4280238.39</v>
      </c>
      <c r="E34" s="19">
        <f t="shared" si="0"/>
        <v>-1211454.6100000003</v>
      </c>
    </row>
    <row r="35" spans="1:6" ht="45" customHeight="1">
      <c r="A35" s="4">
        <v>20</v>
      </c>
      <c r="B35" s="13" t="s">
        <v>35</v>
      </c>
      <c r="C35" s="5">
        <v>428464</v>
      </c>
      <c r="D35" s="16">
        <v>119708.16</v>
      </c>
      <c r="E35" s="18">
        <f t="shared" si="0"/>
        <v>-308755.83999999997</v>
      </c>
      <c r="F35" t="s">
        <v>45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4399946.55</v>
      </c>
      <c r="E36" s="19">
        <f t="shared" si="0"/>
        <v>-1520210.4500000002</v>
      </c>
    </row>
    <row r="37" spans="1:5" ht="15.75">
      <c r="A37" s="21">
        <v>22</v>
      </c>
      <c r="B37" s="17" t="s">
        <v>42</v>
      </c>
      <c r="C37" s="20"/>
      <c r="D37" s="18">
        <f>D14-D36</f>
        <v>1232392.6500000004</v>
      </c>
      <c r="E37" s="20"/>
    </row>
    <row r="40" spans="1:5" ht="15.75">
      <c r="A40" s="48" t="s">
        <v>30</v>
      </c>
      <c r="B40" s="48"/>
      <c r="C40" s="48"/>
      <c r="D40" s="48"/>
      <c r="E40" s="48"/>
    </row>
    <row r="42" spans="1:5" ht="15.75">
      <c r="A42" s="48" t="s">
        <v>31</v>
      </c>
      <c r="B42" s="48"/>
      <c r="C42" s="48"/>
      <c r="D42" s="48"/>
      <c r="E42" s="48"/>
    </row>
  </sheetData>
  <sheetProtection/>
  <mergeCells count="13"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9" t="s">
        <v>29</v>
      </c>
      <c r="B1" s="49"/>
      <c r="C1" s="49"/>
      <c r="D1" s="49"/>
      <c r="E1" s="49"/>
    </row>
    <row r="2" spans="1:5" ht="15.75">
      <c r="A2" s="50" t="s">
        <v>46</v>
      </c>
      <c r="B2" s="50"/>
      <c r="C2" s="50"/>
      <c r="D2" s="50"/>
      <c r="E2" s="50"/>
    </row>
    <row r="3" spans="1:5" ht="15.75">
      <c r="A3" s="50" t="s">
        <v>0</v>
      </c>
      <c r="B3" s="50"/>
      <c r="C3" s="50"/>
      <c r="D3" s="50"/>
      <c r="E3" s="50"/>
    </row>
    <row r="4" spans="1:5" ht="15.75">
      <c r="A4" s="50" t="s">
        <v>5</v>
      </c>
      <c r="B4" s="50"/>
      <c r="C4" s="50"/>
      <c r="D4" s="50"/>
      <c r="E4" s="50"/>
    </row>
    <row r="5" spans="1:5" ht="15">
      <c r="A5" s="51" t="s">
        <v>1</v>
      </c>
      <c r="B5" s="54" t="s">
        <v>2</v>
      </c>
      <c r="C5" s="39" t="s">
        <v>18</v>
      </c>
      <c r="D5" s="40"/>
      <c r="E5" s="10" t="s">
        <v>23</v>
      </c>
    </row>
    <row r="6" spans="1:5" ht="15">
      <c r="A6" s="52"/>
      <c r="B6" s="55"/>
      <c r="C6" s="41"/>
      <c r="D6" s="42"/>
      <c r="E6" s="11" t="s">
        <v>4</v>
      </c>
    </row>
    <row r="7" spans="1:5" ht="15">
      <c r="A7" s="52"/>
      <c r="B7" s="55"/>
      <c r="C7" s="40" t="s">
        <v>26</v>
      </c>
      <c r="D7" s="43" t="s">
        <v>27</v>
      </c>
      <c r="E7" s="11" t="s">
        <v>3</v>
      </c>
    </row>
    <row r="8" spans="1:5" ht="15">
      <c r="A8" s="53"/>
      <c r="B8" s="56"/>
      <c r="C8" s="42"/>
      <c r="D8" s="44"/>
      <c r="E8" s="12" t="s">
        <v>36</v>
      </c>
    </row>
    <row r="9" spans="1:5" ht="15.75">
      <c r="A9" s="45" t="s">
        <v>6</v>
      </c>
      <c r="B9" s="46"/>
      <c r="C9" s="46"/>
      <c r="D9" s="46"/>
      <c r="E9" s="47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4610000</v>
      </c>
      <c r="E12" s="18">
        <f>D12-C12</f>
        <v>152600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</v>
      </c>
      <c r="E13" s="18">
        <f>D13-C13</f>
        <v>2582</v>
      </c>
    </row>
    <row r="14" spans="1:5" ht="15.75">
      <c r="A14" s="1"/>
      <c r="B14" s="2" t="s">
        <v>9</v>
      </c>
      <c r="C14" s="6">
        <f>SUM(C10:C13)</f>
        <v>5920157</v>
      </c>
      <c r="D14" s="19">
        <f>D10+D11+D12+D13</f>
        <v>6115339</v>
      </c>
      <c r="E14" s="19">
        <f>D14-C14</f>
        <v>195182</v>
      </c>
    </row>
    <row r="15" spans="1:5" ht="15.75">
      <c r="A15" s="57" t="s">
        <v>10</v>
      </c>
      <c r="B15" s="58"/>
      <c r="C15" s="58"/>
      <c r="D15" s="58"/>
      <c r="E15" s="58"/>
    </row>
    <row r="16" spans="1:5" ht="15.75">
      <c r="A16" s="4">
        <v>1</v>
      </c>
      <c r="B16" s="1" t="s">
        <v>37</v>
      </c>
      <c r="C16" s="7">
        <v>2746500</v>
      </c>
      <c r="D16" s="16">
        <v>2746500</v>
      </c>
      <c r="E16" s="18">
        <f aca="true" t="shared" si="0" ref="E16:E36">D16-C16</f>
        <v>0</v>
      </c>
    </row>
    <row r="17" spans="1:5" ht="31.5">
      <c r="A17" s="4">
        <v>2</v>
      </c>
      <c r="B17" s="14" t="s">
        <v>38</v>
      </c>
      <c r="C17" s="7">
        <v>250000</v>
      </c>
      <c r="D17" s="16">
        <v>250000</v>
      </c>
      <c r="E17" s="18">
        <f t="shared" si="0"/>
        <v>0</v>
      </c>
    </row>
    <row r="18" spans="1:5" ht="15.75">
      <c r="A18" s="4">
        <v>3</v>
      </c>
      <c r="B18" s="1" t="s">
        <v>32</v>
      </c>
      <c r="C18" s="7">
        <v>897193</v>
      </c>
      <c r="D18" s="16">
        <v>897193</v>
      </c>
      <c r="E18" s="18">
        <f t="shared" si="0"/>
        <v>0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40000</v>
      </c>
      <c r="E19" s="18">
        <f t="shared" si="0"/>
        <v>0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220000</v>
      </c>
      <c r="E20" s="18">
        <f t="shared" si="0"/>
        <v>0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77000</v>
      </c>
      <c r="E21" s="18">
        <f t="shared" si="0"/>
        <v>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452800</v>
      </c>
      <c r="E23" s="18">
        <f t="shared" si="0"/>
        <v>-9200</v>
      </c>
    </row>
    <row r="24" spans="1:5" ht="15.75">
      <c r="A24" s="4">
        <v>9</v>
      </c>
      <c r="B24" s="1" t="s">
        <v>11</v>
      </c>
      <c r="C24" s="5">
        <v>30000</v>
      </c>
      <c r="D24" s="16">
        <v>30000</v>
      </c>
      <c r="E24" s="18">
        <f t="shared" si="0"/>
        <v>0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148000</v>
      </c>
      <c r="E26" s="18">
        <f t="shared" si="0"/>
        <v>0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20000</v>
      </c>
      <c r="E27" s="18">
        <f t="shared" si="0"/>
        <v>0</v>
      </c>
    </row>
    <row r="28" spans="1:5" ht="15.75">
      <c r="A28" s="4">
        <v>13</v>
      </c>
      <c r="B28" s="1" t="s">
        <v>12</v>
      </c>
      <c r="C28" s="5">
        <v>70000</v>
      </c>
      <c r="D28" s="16">
        <v>60000</v>
      </c>
      <c r="E28" s="18">
        <f t="shared" si="0"/>
        <v>-10000</v>
      </c>
    </row>
    <row r="29" spans="1:5" ht="15.75">
      <c r="A29" s="4">
        <v>14</v>
      </c>
      <c r="B29" s="1" t="s">
        <v>13</v>
      </c>
      <c r="C29" s="5">
        <v>54000</v>
      </c>
      <c r="D29" s="16">
        <v>54000</v>
      </c>
      <c r="E29" s="18">
        <f t="shared" si="0"/>
        <v>0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50000</v>
      </c>
      <c r="E31" s="18">
        <f t="shared" si="0"/>
        <v>0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5451545</v>
      </c>
      <c r="E34" s="19">
        <f t="shared" si="0"/>
        <v>-40148</v>
      </c>
    </row>
    <row r="35" spans="1:6" ht="45" customHeight="1">
      <c r="A35" s="4">
        <v>20</v>
      </c>
      <c r="B35" s="13" t="s">
        <v>43</v>
      </c>
      <c r="C35" s="5">
        <v>428464</v>
      </c>
      <c r="D35" s="16">
        <v>169708</v>
      </c>
      <c r="E35" s="18">
        <f t="shared" si="0"/>
        <v>-258756</v>
      </c>
      <c r="F35" t="s">
        <v>47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5621253</v>
      </c>
      <c r="E36" s="19">
        <f t="shared" si="0"/>
        <v>-298904</v>
      </c>
    </row>
    <row r="37" spans="1:5" ht="15.75">
      <c r="A37" s="21">
        <v>22</v>
      </c>
      <c r="B37" s="17" t="s">
        <v>42</v>
      </c>
      <c r="C37" s="20"/>
      <c r="D37" s="18">
        <f>D14-D36</f>
        <v>494086</v>
      </c>
      <c r="E37" s="20"/>
    </row>
    <row r="40" spans="1:5" ht="15.75">
      <c r="A40" s="48" t="s">
        <v>30</v>
      </c>
      <c r="B40" s="48"/>
      <c r="C40" s="48"/>
      <c r="D40" s="48"/>
      <c r="E40" s="48"/>
    </row>
    <row r="42" spans="1:5" ht="15.75">
      <c r="A42" s="48" t="s">
        <v>31</v>
      </c>
      <c r="B42" s="48"/>
      <c r="C42" s="48"/>
      <c r="D42" s="48"/>
      <c r="E42" s="48"/>
    </row>
  </sheetData>
  <sheetProtection/>
  <mergeCells count="13"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9">
      <selection activeCell="C35" sqref="C35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9.8515625" style="0" customWidth="1"/>
    <col min="6" max="6" width="15.00390625" style="0" customWidth="1"/>
    <col min="7" max="7" width="12.57421875" style="0" customWidth="1"/>
    <col min="8" max="9" width="9.57421875" style="0" bestFit="1" customWidth="1"/>
  </cols>
  <sheetData>
    <row r="1" spans="1:6" ht="15">
      <c r="A1" s="59" t="s">
        <v>29</v>
      </c>
      <c r="B1" s="59"/>
      <c r="C1" s="59"/>
      <c r="D1" s="59"/>
      <c r="E1" s="59"/>
      <c r="F1" s="37"/>
    </row>
    <row r="2" spans="1:6" ht="15.75">
      <c r="A2" s="50" t="s">
        <v>50</v>
      </c>
      <c r="B2" s="50"/>
      <c r="C2" s="50"/>
      <c r="D2" s="50"/>
      <c r="E2" s="50"/>
      <c r="F2" s="23"/>
    </row>
    <row r="3" spans="1:6" ht="15.75">
      <c r="A3" s="50" t="s">
        <v>48</v>
      </c>
      <c r="B3" s="50"/>
      <c r="C3" s="50"/>
      <c r="D3" s="50"/>
      <c r="E3" s="50"/>
      <c r="F3" s="23"/>
    </row>
    <row r="4" spans="1:6" ht="15">
      <c r="A4" s="51" t="s">
        <v>1</v>
      </c>
      <c r="B4" s="54" t="s">
        <v>2</v>
      </c>
      <c r="C4" s="39" t="s">
        <v>18</v>
      </c>
      <c r="D4" s="40"/>
      <c r="E4" s="32" t="s">
        <v>23</v>
      </c>
      <c r="F4" s="24"/>
    </row>
    <row r="5" spans="1:6" ht="15">
      <c r="A5" s="52"/>
      <c r="B5" s="55"/>
      <c r="C5" s="41"/>
      <c r="D5" s="42"/>
      <c r="E5" s="33" t="s">
        <v>4</v>
      </c>
      <c r="F5" s="24"/>
    </row>
    <row r="6" spans="1:6" ht="15">
      <c r="A6" s="52"/>
      <c r="B6" s="55"/>
      <c r="C6" s="40" t="s">
        <v>26</v>
      </c>
      <c r="D6" s="43" t="s">
        <v>27</v>
      </c>
      <c r="E6" s="33" t="s">
        <v>3</v>
      </c>
      <c r="F6" s="24"/>
    </row>
    <row r="7" spans="1:6" ht="15">
      <c r="A7" s="53"/>
      <c r="B7" s="56"/>
      <c r="C7" s="42"/>
      <c r="D7" s="44"/>
      <c r="E7" s="34" t="s">
        <v>36</v>
      </c>
      <c r="F7" s="38"/>
    </row>
    <row r="8" spans="1:6" ht="15.75">
      <c r="A8" s="45" t="s">
        <v>6</v>
      </c>
      <c r="B8" s="46"/>
      <c r="C8" s="46"/>
      <c r="D8" s="46"/>
      <c r="E8" s="47"/>
      <c r="F8" s="38"/>
    </row>
    <row r="9" spans="1:6" ht="16.5" customHeight="1">
      <c r="A9" s="3">
        <v>1</v>
      </c>
      <c r="B9" s="13" t="s">
        <v>39</v>
      </c>
      <c r="C9" s="5"/>
      <c r="D9" s="5">
        <v>277981</v>
      </c>
      <c r="E9" s="18">
        <f>D9-C9</f>
        <v>277981</v>
      </c>
      <c r="F9" s="38"/>
    </row>
    <row r="10" spans="1:6" ht="17.25" customHeight="1">
      <c r="A10" s="3">
        <v>2</v>
      </c>
      <c r="B10" s="13" t="s">
        <v>21</v>
      </c>
      <c r="C10" s="5"/>
      <c r="D10" s="5">
        <v>40000</v>
      </c>
      <c r="E10" s="18">
        <f>D10-C10</f>
        <v>40000</v>
      </c>
      <c r="F10" s="38"/>
    </row>
    <row r="11" spans="1:6" ht="17.25" customHeight="1">
      <c r="A11" s="3">
        <v>3</v>
      </c>
      <c r="B11" s="13" t="s">
        <v>7</v>
      </c>
      <c r="C11" s="5">
        <v>5544000</v>
      </c>
      <c r="D11" s="16">
        <v>5410904.28</v>
      </c>
      <c r="E11" s="18">
        <f>D11-C11</f>
        <v>-133095.71999999974</v>
      </c>
      <c r="F11" s="38"/>
    </row>
    <row r="12" spans="1:6" ht="15.75">
      <c r="A12" s="1"/>
      <c r="B12" s="2" t="s">
        <v>17</v>
      </c>
      <c r="C12" s="6">
        <f>SUM(C9:C11)</f>
        <v>5544000</v>
      </c>
      <c r="D12" s="19">
        <f>SUM(D9:D11)</f>
        <v>5728885.28</v>
      </c>
      <c r="E12" s="18">
        <f>D12-C12</f>
        <v>184885.28000000026</v>
      </c>
      <c r="F12" s="38"/>
    </row>
    <row r="13" spans="1:6" ht="15.75">
      <c r="A13" s="45" t="s">
        <v>10</v>
      </c>
      <c r="B13" s="46"/>
      <c r="C13" s="46"/>
      <c r="D13" s="46"/>
      <c r="E13" s="47"/>
      <c r="F13" s="38"/>
    </row>
    <row r="14" spans="1:6" ht="15.75">
      <c r="A14" s="4">
        <v>1</v>
      </c>
      <c r="B14" s="1" t="s">
        <v>37</v>
      </c>
      <c r="C14" s="7">
        <v>2926540</v>
      </c>
      <c r="D14" s="16">
        <v>2923802</v>
      </c>
      <c r="E14" s="18">
        <f>D14-C14</f>
        <v>-2738</v>
      </c>
      <c r="F14" s="38"/>
    </row>
    <row r="15" spans="1:6" ht="31.5">
      <c r="A15" s="4">
        <v>2</v>
      </c>
      <c r="B15" s="14" t="s">
        <v>38</v>
      </c>
      <c r="C15" s="7">
        <v>40000</v>
      </c>
      <c r="D15" s="16">
        <v>36782</v>
      </c>
      <c r="E15" s="18">
        <f aca="true" t="shared" si="0" ref="E15:E32">D15-C15</f>
        <v>-3218</v>
      </c>
      <c r="F15" s="25"/>
    </row>
    <row r="16" spans="1:6" ht="15.75">
      <c r="A16" s="4">
        <v>3</v>
      </c>
      <c r="B16" s="1" t="s">
        <v>32</v>
      </c>
      <c r="C16" s="7">
        <v>894655</v>
      </c>
      <c r="D16" s="16">
        <v>859995</v>
      </c>
      <c r="E16" s="18">
        <f t="shared" si="0"/>
        <v>-34660</v>
      </c>
      <c r="F16" s="25"/>
    </row>
    <row r="17" spans="1:6" ht="46.5" customHeight="1">
      <c r="A17" s="9">
        <v>4</v>
      </c>
      <c r="B17" s="14" t="s">
        <v>49</v>
      </c>
      <c r="C17" s="8">
        <v>60000</v>
      </c>
      <c r="D17" s="16"/>
      <c r="E17" s="18">
        <f t="shared" si="0"/>
        <v>-60000</v>
      </c>
      <c r="F17" s="25"/>
    </row>
    <row r="18" spans="1:9" ht="33" customHeight="1">
      <c r="A18" s="4">
        <v>5</v>
      </c>
      <c r="B18" s="13" t="s">
        <v>25</v>
      </c>
      <c r="C18" s="7">
        <v>100000</v>
      </c>
      <c r="D18" s="16">
        <v>85398</v>
      </c>
      <c r="E18" s="18">
        <f t="shared" si="0"/>
        <v>-14602</v>
      </c>
      <c r="F18" s="25"/>
      <c r="H18" s="35"/>
      <c r="I18" s="35"/>
    </row>
    <row r="19" spans="1:6" ht="35.25" customHeight="1">
      <c r="A19" s="9">
        <v>6</v>
      </c>
      <c r="B19" s="14" t="s">
        <v>22</v>
      </c>
      <c r="C19" s="8">
        <v>90000</v>
      </c>
      <c r="D19" s="16">
        <v>84539</v>
      </c>
      <c r="E19" s="18">
        <f t="shared" si="0"/>
        <v>-5461</v>
      </c>
      <c r="F19" s="25"/>
    </row>
    <row r="20" spans="1:6" ht="35.25" customHeight="1">
      <c r="A20" s="4">
        <v>7</v>
      </c>
      <c r="B20" s="13" t="s">
        <v>51</v>
      </c>
      <c r="C20" s="5">
        <v>42000</v>
      </c>
      <c r="D20" s="16">
        <v>38944</v>
      </c>
      <c r="E20" s="18">
        <f t="shared" si="0"/>
        <v>-3056</v>
      </c>
      <c r="F20" s="25"/>
    </row>
    <row r="21" spans="1:6" ht="15.75">
      <c r="A21" s="4">
        <v>8</v>
      </c>
      <c r="B21" s="1" t="s">
        <v>19</v>
      </c>
      <c r="C21" s="5">
        <v>533805</v>
      </c>
      <c r="D21" s="16">
        <v>485896</v>
      </c>
      <c r="E21" s="18">
        <f t="shared" si="0"/>
        <v>-47909</v>
      </c>
      <c r="F21" s="25"/>
    </row>
    <row r="22" spans="1:6" ht="15.75">
      <c r="A22" s="4">
        <v>9</v>
      </c>
      <c r="B22" s="1" t="s">
        <v>11</v>
      </c>
      <c r="C22" s="5">
        <v>27000</v>
      </c>
      <c r="D22" s="16">
        <v>24536</v>
      </c>
      <c r="E22" s="18">
        <f t="shared" si="0"/>
        <v>-2464</v>
      </c>
      <c r="F22" s="25"/>
    </row>
    <row r="23" spans="1:6" ht="15.75">
      <c r="A23" s="4">
        <v>10</v>
      </c>
      <c r="B23" s="1" t="s">
        <v>28</v>
      </c>
      <c r="C23" s="5">
        <v>1000</v>
      </c>
      <c r="D23" s="16"/>
      <c r="E23" s="18">
        <f t="shared" si="0"/>
        <v>-1000</v>
      </c>
      <c r="F23" s="25"/>
    </row>
    <row r="24" spans="1:6" ht="33" customHeight="1">
      <c r="A24" s="4">
        <v>11</v>
      </c>
      <c r="B24" s="13" t="s">
        <v>34</v>
      </c>
      <c r="C24" s="5">
        <v>75000</v>
      </c>
      <c r="D24" s="16">
        <v>70067</v>
      </c>
      <c r="E24" s="18">
        <f t="shared" si="0"/>
        <v>-4933</v>
      </c>
      <c r="F24" s="25"/>
    </row>
    <row r="25" spans="1:6" ht="35.25" customHeight="1">
      <c r="A25" s="4">
        <v>12</v>
      </c>
      <c r="B25" s="13" t="s">
        <v>33</v>
      </c>
      <c r="C25" s="5">
        <v>22000</v>
      </c>
      <c r="D25" s="16">
        <v>21872</v>
      </c>
      <c r="E25" s="18">
        <f t="shared" si="0"/>
        <v>-128</v>
      </c>
      <c r="F25" s="25"/>
    </row>
    <row r="26" spans="1:6" ht="15.75">
      <c r="A26" s="4">
        <v>13</v>
      </c>
      <c r="B26" s="1" t="s">
        <v>12</v>
      </c>
      <c r="C26" s="5">
        <v>66000</v>
      </c>
      <c r="D26" s="16">
        <v>45911</v>
      </c>
      <c r="E26" s="18">
        <f t="shared" si="0"/>
        <v>-20089</v>
      </c>
      <c r="F26" s="25"/>
    </row>
    <row r="27" spans="1:6" ht="15.75">
      <c r="A27" s="4">
        <v>14</v>
      </c>
      <c r="B27" s="1" t="s">
        <v>13</v>
      </c>
      <c r="C27" s="5">
        <v>54000</v>
      </c>
      <c r="D27" s="16">
        <v>41131</v>
      </c>
      <c r="E27" s="18">
        <f t="shared" si="0"/>
        <v>-12869</v>
      </c>
      <c r="F27" s="25"/>
    </row>
    <row r="28" spans="1:6" ht="15.75">
      <c r="A28" s="4">
        <v>15</v>
      </c>
      <c r="B28" s="1" t="s">
        <v>14</v>
      </c>
      <c r="C28" s="5">
        <v>35000</v>
      </c>
      <c r="D28" s="16">
        <v>35000</v>
      </c>
      <c r="E28" s="18">
        <f t="shared" si="0"/>
        <v>0</v>
      </c>
      <c r="F28" s="25"/>
    </row>
    <row r="29" spans="1:6" ht="15.75">
      <c r="A29" s="4">
        <v>16</v>
      </c>
      <c r="B29" s="1" t="s">
        <v>15</v>
      </c>
      <c r="C29" s="5">
        <v>24000</v>
      </c>
      <c r="D29" s="16">
        <v>22981</v>
      </c>
      <c r="E29" s="18">
        <f t="shared" si="0"/>
        <v>-1019</v>
      </c>
      <c r="F29" s="25"/>
    </row>
    <row r="30" spans="1:6" ht="31.5">
      <c r="A30" s="4">
        <v>17</v>
      </c>
      <c r="B30" s="13" t="s">
        <v>16</v>
      </c>
      <c r="C30" s="5">
        <v>473000</v>
      </c>
      <c r="D30" s="16">
        <v>473000</v>
      </c>
      <c r="E30" s="18">
        <f t="shared" si="0"/>
        <v>0</v>
      </c>
      <c r="F30" s="25"/>
    </row>
    <row r="31" spans="1:6" ht="18" customHeight="1">
      <c r="A31" s="4">
        <v>18</v>
      </c>
      <c r="B31" s="13" t="s">
        <v>41</v>
      </c>
      <c r="C31" s="5">
        <v>80000</v>
      </c>
      <c r="D31" s="16">
        <v>37455</v>
      </c>
      <c r="E31" s="18">
        <f t="shared" si="0"/>
        <v>-42545</v>
      </c>
      <c r="F31" s="25"/>
    </row>
    <row r="32" spans="1:6" ht="15.75">
      <c r="A32" s="4"/>
      <c r="B32" s="2" t="s">
        <v>17</v>
      </c>
      <c r="C32" s="6">
        <f>SUM(C14:C31)</f>
        <v>5544000</v>
      </c>
      <c r="D32" s="19">
        <f>SUM(D14:D31)</f>
        <v>5287309</v>
      </c>
      <c r="E32" s="19">
        <f t="shared" si="0"/>
        <v>-256691</v>
      </c>
      <c r="F32" s="26"/>
    </row>
    <row r="33" spans="1:7" ht="15.75">
      <c r="A33" s="21"/>
      <c r="B33" s="17" t="s">
        <v>52</v>
      </c>
      <c r="C33" s="20"/>
      <c r="D33" s="18">
        <f>D12-D32</f>
        <v>441576.28000000026</v>
      </c>
      <c r="E33" s="20"/>
      <c r="G33" s="28"/>
    </row>
    <row r="34" spans="1:7" ht="15.75">
      <c r="A34" s="22"/>
      <c r="B34" s="22"/>
      <c r="C34" s="22"/>
      <c r="D34" s="35"/>
      <c r="E34" s="22"/>
      <c r="G34" s="29"/>
    </row>
    <row r="35" ht="15.75">
      <c r="G35" s="29"/>
    </row>
    <row r="36" spans="1:7" ht="15.75">
      <c r="A36" s="48" t="s">
        <v>30</v>
      </c>
      <c r="B36" s="48"/>
      <c r="C36" s="48"/>
      <c r="D36" s="48"/>
      <c r="E36" s="48"/>
      <c r="G36" s="30"/>
    </row>
    <row r="37" ht="15.75">
      <c r="G37" s="29"/>
    </row>
    <row r="38" spans="1:7" ht="15.75">
      <c r="A38" s="36" t="s">
        <v>31</v>
      </c>
      <c r="B38" s="36"/>
      <c r="C38" s="36"/>
      <c r="D38" s="36"/>
      <c r="E38" s="36"/>
      <c r="G38" s="30"/>
    </row>
    <row r="39" ht="15.75">
      <c r="G39" s="31"/>
    </row>
    <row r="40" ht="15">
      <c r="G40" s="27"/>
    </row>
  </sheetData>
  <sheetProtection/>
  <mergeCells count="11">
    <mergeCell ref="A1:E1"/>
    <mergeCell ref="A2:E2"/>
    <mergeCell ref="A3:E3"/>
    <mergeCell ref="A4:A7"/>
    <mergeCell ref="B4:B7"/>
    <mergeCell ref="C4:D5"/>
    <mergeCell ref="C6:C7"/>
    <mergeCell ref="D6:D7"/>
    <mergeCell ref="A8:E8"/>
    <mergeCell ref="A13:E13"/>
    <mergeCell ref="A36:E36"/>
  </mergeCells>
  <printOptions/>
  <pageMargins left="0.23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2017-04-04T07:57:28Z</dcterms:modified>
  <cp:category/>
  <cp:version/>
  <cp:contentType/>
  <cp:contentStatus/>
</cp:coreProperties>
</file>